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ON CONTABLE\"/>
    </mc:Choice>
  </mc:AlternateContent>
  <bookViews>
    <workbookView xWindow="0" yWindow="0" windowWidth="23040" windowHeight="9528"/>
  </bookViews>
  <sheets>
    <sheet name="EFE" sheetId="2" r:id="rId1"/>
  </sheets>
  <definedNames>
    <definedName name="_xlnm._FilterDatabase" localSheetId="0" hidden="1">EFE!#REF!</definedName>
    <definedName name="_xlnm.Print_Area" localSheetId="0">EFE!$A$1:$E$69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2" i="2" l="1"/>
  <c r="D52" i="2"/>
  <c r="E48" i="2"/>
  <c r="E47" i="2" s="1"/>
  <c r="D48" i="2"/>
  <c r="D47" i="2" s="1"/>
  <c r="E40" i="2"/>
  <c r="D40" i="2"/>
  <c r="E36" i="2"/>
  <c r="E44" i="2" s="1"/>
  <c r="D36" i="2"/>
  <c r="E16" i="2"/>
  <c r="E5" i="2" s="1"/>
  <c r="D16" i="2"/>
  <c r="D5" i="2" s="1"/>
  <c r="E57" i="2" l="1"/>
  <c r="D57" i="2"/>
  <c r="D44" i="2"/>
  <c r="E33" i="2"/>
  <c r="D33" i="2"/>
  <c r="E59" i="2" l="1"/>
  <c r="D59" i="2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<sst xmlns="http://schemas.openxmlformats.org/spreadsheetml/2006/main" count="68" uniqueCount="58">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</sst>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sqref="A1:E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30" t="s">
        <v>51</v>
      </c>
      <c r="B1" s="31"/>
      <c r="C1" s="31"/>
      <c r="D1" s="31"/>
      <c r="E1" s="32"/>
    </row>
    <row r="2" spans="1:5" ht="15" customHeight="1" x14ac:dyDescent="0.2">
      <c r="A2" s="33" t="s">
        <v>0</v>
      </c>
      <c r="B2" s="34"/>
      <c r="C2" s="34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SUM(D6:D16)</f>
        <v>8862574.6500000004</v>
      </c>
      <c r="E5" s="14">
        <f>SUM(E6:E16)</f>
        <v>33717897.07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155824.5</v>
      </c>
      <c r="E9" s="17">
        <v>540103.32999999996</v>
      </c>
    </row>
    <row r="10" spans="1:5" x14ac:dyDescent="0.2">
      <c r="A10" s="26">
        <v>4150</v>
      </c>
      <c r="C10" s="15" t="s">
        <v>43</v>
      </c>
      <c r="D10" s="16">
        <v>8341.5</v>
      </c>
      <c r="E10" s="17">
        <v>101810.29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6650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0.399999999999999" x14ac:dyDescent="0.2">
      <c r="A13" s="26">
        <v>4210</v>
      </c>
      <c r="C13" s="15" t="s">
        <v>46</v>
      </c>
      <c r="D13" s="16">
        <v>563196</v>
      </c>
      <c r="E13" s="17">
        <v>2465652.56</v>
      </c>
    </row>
    <row r="14" spans="1:5" x14ac:dyDescent="0.2">
      <c r="A14" s="26">
        <v>4220</v>
      </c>
      <c r="C14" s="15" t="s">
        <v>47</v>
      </c>
      <c r="D14" s="16">
        <v>4500000</v>
      </c>
      <c r="E14" s="17">
        <v>13840012.720000001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3635212.65</v>
      </c>
      <c r="E16" s="14">
        <f>SUM(E17:E32)</f>
        <v>16763668.169999998</v>
      </c>
    </row>
    <row r="17" spans="1:5" x14ac:dyDescent="0.2">
      <c r="A17" s="26">
        <v>5110</v>
      </c>
      <c r="C17" s="15" t="s">
        <v>8</v>
      </c>
      <c r="D17" s="16">
        <v>2425831.3199999998</v>
      </c>
      <c r="E17" s="17">
        <v>11667963.529999999</v>
      </c>
    </row>
    <row r="18" spans="1:5" x14ac:dyDescent="0.2">
      <c r="A18" s="26">
        <v>5120</v>
      </c>
      <c r="C18" s="15" t="s">
        <v>9</v>
      </c>
      <c r="D18" s="16">
        <v>168887.67</v>
      </c>
      <c r="E18" s="17">
        <v>1111711.95</v>
      </c>
    </row>
    <row r="19" spans="1:5" x14ac:dyDescent="0.2">
      <c r="A19" s="26">
        <v>5130</v>
      </c>
      <c r="C19" s="15" t="s">
        <v>10</v>
      </c>
      <c r="D19" s="16">
        <v>230359.23</v>
      </c>
      <c r="E19" s="17">
        <v>1276504.8999999999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755013.03</v>
      </c>
      <c r="E23" s="17">
        <v>2394903.79</v>
      </c>
    </row>
    <row r="24" spans="1:5" x14ac:dyDescent="0.2">
      <c r="A24" s="26">
        <v>5250</v>
      </c>
      <c r="C24" s="15" t="s">
        <v>15</v>
      </c>
      <c r="D24" s="16">
        <v>26321.4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28800</v>
      </c>
      <c r="E27" s="17">
        <v>195600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D4-D16</f>
        <v>-3635212.65</v>
      </c>
      <c r="E33" s="14">
        <f>E4-E16</f>
        <v>-16763668.169999998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2368207.5299999998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2368207.5299999998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2424553.0099999998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2368207.5299999998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56345.48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-56345.479999999981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0</v>
      </c>
      <c r="E47" s="14">
        <f>SUM(E48+E51)</f>
        <v>0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0</v>
      </c>
      <c r="E51" s="17">
        <v>0</v>
      </c>
    </row>
    <row r="52" spans="1:5" x14ac:dyDescent="0.2">
      <c r="A52" s="4"/>
      <c r="B52" s="11" t="s">
        <v>7</v>
      </c>
      <c r="C52" s="12"/>
      <c r="D52" s="13">
        <f>SUM(D53+D56)</f>
        <v>952766.72</v>
      </c>
      <c r="E52" s="14">
        <f>SUM(E53+E56)</f>
        <v>1669161.32</v>
      </c>
    </row>
    <row r="53" spans="1:5" x14ac:dyDescent="0.2">
      <c r="A53" s="4"/>
      <c r="C53" s="15" t="s">
        <v>36</v>
      </c>
      <c r="D53" s="16">
        <v>260030.32</v>
      </c>
      <c r="E53" s="17">
        <v>917359.29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692736.4</v>
      </c>
      <c r="E56" s="17">
        <v>751802.03</v>
      </c>
    </row>
    <row r="57" spans="1:5" x14ac:dyDescent="0.2">
      <c r="A57" s="18" t="s">
        <v>38</v>
      </c>
      <c r="C57" s="19"/>
      <c r="D57" s="13">
        <f>D47-D52</f>
        <v>-952766.72</v>
      </c>
      <c r="E57" s="14">
        <f>E47-E52</f>
        <v>-1669161.32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-4587979.37</v>
      </c>
      <c r="E59" s="14">
        <f>E57+E44+E33</f>
        <v>-18489174.969999999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2149047.6</v>
      </c>
      <c r="E61" s="14">
        <v>803861</v>
      </c>
    </row>
    <row r="62" spans="1:5" x14ac:dyDescent="0.2">
      <c r="A62" s="18" t="s">
        <v>41</v>
      </c>
      <c r="C62" s="19"/>
      <c r="D62" s="13">
        <v>2149047.6</v>
      </c>
      <c r="E62" s="14">
        <v>803861</v>
      </c>
    </row>
    <row r="63" spans="1:5" x14ac:dyDescent="0.2">
      <c r="A63" s="22"/>
      <c r="B63" s="23"/>
      <c r="C63" s="24"/>
      <c r="D63" s="24"/>
      <c r="E63" s="25"/>
    </row>
    <row r="65" spans="3:4" x14ac:dyDescent="0.2">
      <c r="C65" s="27" t="s">
        <v>52</v>
      </c>
    </row>
    <row r="67" spans="3:4" x14ac:dyDescent="0.2">
      <c r="C67" s="28" t="s">
        <v>53</v>
      </c>
      <c r="D67" s="29" t="s">
        <v>53</v>
      </c>
    </row>
    <row r="68" spans="3:4" x14ac:dyDescent="0.2">
      <c r="C68" s="28" t="s">
        <v>54</v>
      </c>
      <c r="D68" s="29" t="s">
        <v>56</v>
      </c>
    </row>
    <row r="69" spans="3:4" x14ac:dyDescent="0.2">
      <c r="C69" s="28" t="s">
        <v>55</v>
      </c>
      <c r="D69" s="29" t="s">
        <v>57</v>
      </c>
    </row>
  </sheetData>
  <sheetProtection formatCells="0" formatColumns="0" formatRows="0" autoFilter="0"/>
  <mergeCells count="2">
    <mergeCell ref="A1:E1"/>
    <mergeCell ref="A2:C2"/>
  </mergeCells>
  <pageMargins left="0.25" right="0.25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212f5b6f-540c-444d-8783-9749c880513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revision/>
  <cp:lastPrinted>2019-04-11T16:30:54Z</cp:lastPrinted>
  <dcterms:created xsi:type="dcterms:W3CDTF">2012-12-11T20:31:36Z</dcterms:created>
  <dcterms:modified xsi:type="dcterms:W3CDTF">2019-04-29T16:22:33Z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